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450" windowWidth="14940" windowHeight="897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D6" i="1" l="1"/>
  <c r="C6" i="1"/>
  <c r="D15" i="1"/>
  <c r="C15" i="1"/>
  <c r="D19" i="1"/>
  <c r="C19" i="1"/>
  <c r="D25" i="1"/>
  <c r="C25" i="1"/>
  <c r="D28" i="1"/>
  <c r="C28" i="1"/>
  <c r="D30" i="1"/>
  <c r="C30" i="1"/>
  <c r="D36" i="1"/>
  <c r="C36" i="1"/>
  <c r="D43" i="1" l="1"/>
  <c r="C43" i="1"/>
  <c r="F43" i="1" l="1"/>
  <c r="F42" i="1"/>
  <c r="E42" i="1"/>
  <c r="E24" i="1" l="1"/>
  <c r="F24" i="1"/>
  <c r="E34" i="1" l="1"/>
  <c r="F34" i="1"/>
  <c r="E33" i="1"/>
  <c r="F33" i="1"/>
  <c r="F26" i="1"/>
  <c r="E26" i="1"/>
  <c r="E27" i="1"/>
  <c r="E13" i="1" l="1"/>
  <c r="F13" i="1"/>
  <c r="F29" i="1" l="1"/>
  <c r="E29" i="1"/>
  <c r="F28" i="1" l="1"/>
  <c r="E28" i="1"/>
  <c r="F32" i="1" l="1"/>
  <c r="E32" i="1"/>
  <c r="F38" i="1" l="1"/>
  <c r="E38" i="1"/>
  <c r="F18" i="1"/>
  <c r="E18" i="1"/>
  <c r="E11" i="1" l="1"/>
  <c r="F23" i="1" l="1"/>
  <c r="E35" i="1" l="1"/>
  <c r="F35" i="1"/>
  <c r="E7" i="1" l="1"/>
  <c r="F7" i="1"/>
  <c r="E8" i="1"/>
  <c r="F8" i="1"/>
  <c r="E12" i="1"/>
  <c r="F12" i="1"/>
  <c r="E17" i="1"/>
  <c r="F17" i="1"/>
  <c r="E19" i="1"/>
  <c r="F19" i="1"/>
  <c r="E20" i="1"/>
  <c r="E37" i="1" l="1"/>
  <c r="F37" i="1"/>
  <c r="E6" i="1" l="1"/>
  <c r="E9" i="1"/>
  <c r="E10" i="1"/>
  <c r="E14" i="1"/>
  <c r="E15" i="1"/>
  <c r="E16" i="1"/>
  <c r="E21" i="1"/>
  <c r="E22" i="1"/>
  <c r="E23" i="1"/>
  <c r="E25" i="1"/>
  <c r="E30" i="1"/>
  <c r="E31" i="1"/>
  <c r="E36" i="1"/>
  <c r="E39" i="1"/>
  <c r="E40" i="1"/>
  <c r="E41" i="1"/>
  <c r="E43" i="1" l="1"/>
  <c r="F6" i="1"/>
  <c r="F10" i="1"/>
  <c r="F11" i="1"/>
  <c r="F14" i="1"/>
  <c r="F15" i="1"/>
  <c r="F16" i="1"/>
  <c r="F21" i="1"/>
  <c r="F22" i="1"/>
  <c r="F25" i="1"/>
  <c r="F27" i="1"/>
  <c r="F30" i="1"/>
  <c r="F31" i="1"/>
  <c r="F36" i="1"/>
  <c r="F39" i="1"/>
  <c r="F40" i="1"/>
  <c r="F41" i="1"/>
</calcChain>
</file>

<file path=xl/sharedStrings.xml><?xml version="1.0" encoding="utf-8"?>
<sst xmlns="http://schemas.openxmlformats.org/spreadsheetml/2006/main" count="89" uniqueCount="89">
  <si>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</si>
  <si>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</si>
  <si>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</si>
  <si>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</si>
  <si>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</si>
  <si>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</si>
  <si>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</si>
  <si>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</si>
  <si>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</si>
  <si>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</si>
  <si>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</si>
  <si>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</si>
  <si>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</si>
  <si>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</si>
  <si>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</si>
  <si>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</si>
  <si>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</si>
  <si>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</si>
  <si>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</si>
  <si>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</si>
  <si>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</si>
  <si>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</si>
  <si>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</si>
  <si>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</si>
  <si>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</si>
  <si>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</si>
  <si>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</si>
  <si>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</si>
  <si>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</si>
  <si>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</si>
  <si>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</si>
  <si>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</si>
  <si>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</si>
  <si>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</si>
  <si>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</si>
  <si>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</si>
  <si>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</si>
  <si>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</si>
  <si>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</si>
  <si>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</si>
  <si>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</si>
  <si>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</si>
  <si>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</si>
  <si>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</si>
  <si>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</si>
  <si>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</si>
  <si>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</si>
  <si>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</si>
  <si>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</si>
  <si>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</si>
  <si>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</si>
  <si>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</si>
  <si>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</si>
  <si>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</si>
  <si>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</si>
  <si>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</si>
  <si>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</si>
  <si>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</si>
  <si>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</si>
  <si>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</si>
  <si>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</si>
  <si>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</si>
  <si>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</si>
  <si>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</si>
  <si>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</si>
  <si>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</si>
  <si>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</si>
  <si>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</si>
  <si>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Межбюджетные трансферты</t>
  </si>
  <si>
    <t>500</t>
  </si>
  <si>
    <t>123</t>
  </si>
  <si>
    <t>412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</si>
  <si>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</si>
  <si>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</si>
  <si>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623</t>
  </si>
  <si>
    <t>633</t>
  </si>
  <si>
    <t>Гранты в форме субсидии автономным учреждениям</t>
  </si>
  <si>
    <t>Субсидии (гранты в форме субсидий), не подлежащие казначейскому сопровождению</t>
  </si>
  <si>
    <t>360</t>
  </si>
  <si>
    <t>Иные выплаты населению</t>
  </si>
  <si>
    <t>Иные выплаты учреждений привлекаемым лицам</t>
  </si>
  <si>
    <t>Иные выплаты государственных (муниципальных) органов привлекаемым лицам</t>
  </si>
  <si>
    <t>Бюджетные инвестиции на приобретение объектов недвижимого имущества в государственную (муниципальную) собственность</t>
  </si>
  <si>
    <t>Итого:</t>
  </si>
  <si>
    <t>И.о. руководителя Финансового управления администрации Северо-Енисейского района</t>
  </si>
  <si>
    <t>на 01.09.2022</t>
  </si>
  <si>
    <t>Т.А.Новоселова</t>
  </si>
  <si>
    <t>Исполнитель: Штанникова Юлия Владимировна</t>
  </si>
  <si>
    <t>Приложение к сведениям об исполнении бюджета  района
по состоянию на 01.09.2022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</si>
</sst>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165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165" fontId="9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2"/>
  <sheetViews>
    <sheetView showGridLines="0" tabSelected="1" workbookViewId="0">
      <selection activeCell="C1" sqref="C1:F1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7" width="16.5703125" customWidth="1"/>
    <col min="8" max="9" width="9.140625" customWidth="1"/>
  </cols>
  <sheetData>
    <row r="1" spans="1:6" ht="36.75" customHeight="1" x14ac:dyDescent="0.2">
      <c r="C1" s="39" t="s">
        <v>88</v>
      </c>
      <c r="D1" s="40"/>
      <c r="E1" s="40"/>
      <c r="F1" s="40"/>
    </row>
    <row r="2" spans="1:6" ht="24" customHeight="1" x14ac:dyDescent="0.25">
      <c r="A2" s="38" t="s">
        <v>48</v>
      </c>
      <c r="B2" s="38"/>
      <c r="C2" s="38"/>
      <c r="D2" s="38"/>
      <c r="E2" s="38"/>
      <c r="F2" s="38"/>
    </row>
    <row r="3" spans="1:6" ht="19.5" customHeight="1" x14ac:dyDescent="0.25">
      <c r="A3" s="38" t="s">
        <v>85</v>
      </c>
      <c r="B3" s="38"/>
      <c r="C3" s="38"/>
      <c r="D3" s="38"/>
      <c r="E3" s="38"/>
      <c r="F3" s="38"/>
    </row>
    <row r="4" spans="1:6" ht="18.75" customHeight="1" x14ac:dyDescent="0.2">
      <c r="F4" s="10" t="s">
        <v>51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49</v>
      </c>
      <c r="D5" s="16" t="s">
        <v>50</v>
      </c>
      <c r="E5" s="17" t="s">
        <v>53</v>
      </c>
      <c r="F5" s="17" t="s">
        <v>52</v>
      </c>
    </row>
    <row r="6" spans="1:6" ht="63" outlineLevel="1" x14ac:dyDescent="0.2">
      <c r="A6" s="32" t="s">
        <v>2</v>
      </c>
      <c r="B6" s="33" t="s">
        <v>3</v>
      </c>
      <c r="C6" s="34">
        <f>SUM(C7:C14)</f>
        <v>600440</v>
      </c>
      <c r="D6" s="34">
        <f>SUM(D7:D14)</f>
        <v>359100.70000000007</v>
      </c>
      <c r="E6" s="28">
        <f t="shared" ref="E6:E42" si="0">D6-C6</f>
        <v>-241339.29999999993</v>
      </c>
      <c r="F6" s="29">
        <f t="shared" ref="F6:F42" si="1">D6/C6*100</f>
        <v>59.806258743588046</v>
      </c>
    </row>
    <row r="7" spans="1:6" ht="15.75" outlineLevel="1" x14ac:dyDescent="0.2">
      <c r="A7" s="35" t="s">
        <v>4</v>
      </c>
      <c r="B7" s="36" t="s">
        <v>5</v>
      </c>
      <c r="C7" s="37">
        <v>134414.1</v>
      </c>
      <c r="D7" s="37">
        <v>82382.8</v>
      </c>
      <c r="E7" s="30">
        <f t="shared" si="0"/>
        <v>-52031.3</v>
      </c>
      <c r="F7" s="31">
        <f t="shared" si="1"/>
        <v>61.290296181724976</v>
      </c>
    </row>
    <row r="8" spans="1:6" ht="31.5" outlineLevel="1" x14ac:dyDescent="0.2">
      <c r="A8" s="35" t="s">
        <v>6</v>
      </c>
      <c r="B8" s="36" t="s">
        <v>7</v>
      </c>
      <c r="C8" s="37">
        <v>6824.9</v>
      </c>
      <c r="D8" s="37">
        <v>2223.3000000000002</v>
      </c>
      <c r="E8" s="30">
        <f t="shared" si="0"/>
        <v>-4601.5999999999995</v>
      </c>
      <c r="F8" s="31">
        <f t="shared" si="1"/>
        <v>32.576301484270836</v>
      </c>
    </row>
    <row r="9" spans="1:6" ht="15.75" outlineLevel="1" x14ac:dyDescent="0.2">
      <c r="A9" s="35" t="s">
        <v>8</v>
      </c>
      <c r="B9" s="36" t="s">
        <v>80</v>
      </c>
      <c r="C9" s="37">
        <v>104.9</v>
      </c>
      <c r="D9" s="37">
        <v>6.2</v>
      </c>
      <c r="E9" s="30">
        <f t="shared" si="0"/>
        <v>-98.7</v>
      </c>
      <c r="F9" s="31">
        <v>0</v>
      </c>
    </row>
    <row r="10" spans="1:6" ht="31.5" outlineLevel="1" x14ac:dyDescent="0.2">
      <c r="A10" s="35" t="s">
        <v>9</v>
      </c>
      <c r="B10" s="36" t="s">
        <v>10</v>
      </c>
      <c r="C10" s="37">
        <v>40588.1</v>
      </c>
      <c r="D10" s="37">
        <v>23658.400000000001</v>
      </c>
      <c r="E10" s="30">
        <f t="shared" si="0"/>
        <v>-16929.699999999997</v>
      </c>
      <c r="F10" s="31">
        <f t="shared" si="1"/>
        <v>58.289005890889214</v>
      </c>
    </row>
    <row r="11" spans="1:6" ht="15.75" outlineLevel="1" x14ac:dyDescent="0.2">
      <c r="A11" s="35" t="s">
        <v>11</v>
      </c>
      <c r="B11" s="36" t="s">
        <v>12</v>
      </c>
      <c r="C11" s="37">
        <v>313075.59999999998</v>
      </c>
      <c r="D11" s="37">
        <v>193665.7</v>
      </c>
      <c r="E11" s="30">
        <f t="shared" si="0"/>
        <v>-119409.89999999997</v>
      </c>
      <c r="F11" s="31">
        <f t="shared" si="1"/>
        <v>61.859084515050043</v>
      </c>
    </row>
    <row r="12" spans="1:6" ht="31.5" outlineLevel="1" x14ac:dyDescent="0.2">
      <c r="A12" s="35" t="s">
        <v>13</v>
      </c>
      <c r="B12" s="36" t="s">
        <v>14</v>
      </c>
      <c r="C12" s="37">
        <v>11394</v>
      </c>
      <c r="D12" s="37">
        <v>4230.3999999999996</v>
      </c>
      <c r="E12" s="30">
        <f t="shared" si="0"/>
        <v>-7163.6</v>
      </c>
      <c r="F12" s="31">
        <f t="shared" si="1"/>
        <v>37.128313147270489</v>
      </c>
    </row>
    <row r="13" spans="1:6" ht="33.75" customHeight="1" outlineLevel="1" x14ac:dyDescent="0.2">
      <c r="A13" s="35" t="s">
        <v>70</v>
      </c>
      <c r="B13" s="36" t="s">
        <v>81</v>
      </c>
      <c r="C13" s="37">
        <v>1465.1</v>
      </c>
      <c r="D13" s="37">
        <v>7.2</v>
      </c>
      <c r="E13" s="30">
        <f t="shared" si="0"/>
        <v>-1457.8999999999999</v>
      </c>
      <c r="F13" s="31">
        <f t="shared" si="1"/>
        <v>0.49143403180670264</v>
      </c>
    </row>
    <row r="14" spans="1:6" s="1" customFormat="1" ht="47.25" x14ac:dyDescent="0.2">
      <c r="A14" s="35" t="s">
        <v>15</v>
      </c>
      <c r="B14" s="36" t="s">
        <v>16</v>
      </c>
      <c r="C14" s="37">
        <v>92573.3</v>
      </c>
      <c r="D14" s="37">
        <v>52926.7</v>
      </c>
      <c r="E14" s="30">
        <f t="shared" si="0"/>
        <v>-39646.600000000006</v>
      </c>
      <c r="F14" s="31">
        <f t="shared" si="1"/>
        <v>57.172748513880343</v>
      </c>
    </row>
    <row r="15" spans="1:6" ht="32.25" customHeight="1" outlineLevel="1" x14ac:dyDescent="0.2">
      <c r="A15" s="32" t="s">
        <v>17</v>
      </c>
      <c r="B15" s="33" t="s">
        <v>18</v>
      </c>
      <c r="C15" s="34">
        <f>SUM(C16:C18)</f>
        <v>883846.5</v>
      </c>
      <c r="D15" s="34">
        <f>SUM(D16:D18)</f>
        <v>267002.5</v>
      </c>
      <c r="E15" s="28">
        <f t="shared" si="0"/>
        <v>-616844</v>
      </c>
      <c r="F15" s="29">
        <f t="shared" si="1"/>
        <v>30.209148307992393</v>
      </c>
    </row>
    <row r="16" spans="1:6" ht="31.5" outlineLevel="1" x14ac:dyDescent="0.2">
      <c r="A16" s="35" t="s">
        <v>19</v>
      </c>
      <c r="B16" s="36" t="s">
        <v>20</v>
      </c>
      <c r="C16" s="37">
        <v>196547</v>
      </c>
      <c r="D16" s="37">
        <v>3161.3</v>
      </c>
      <c r="E16" s="30">
        <f t="shared" si="0"/>
        <v>-193385.7</v>
      </c>
      <c r="F16" s="31">
        <f t="shared" si="1"/>
        <v>1.6084193602547991</v>
      </c>
    </row>
    <row r="17" spans="1:6" ht="15.75" outlineLevel="1" x14ac:dyDescent="0.2">
      <c r="A17" s="35" t="s">
        <v>21</v>
      </c>
      <c r="B17" s="36" t="s">
        <v>57</v>
      </c>
      <c r="C17" s="37">
        <v>671005.4</v>
      </c>
      <c r="D17" s="37">
        <v>255096.2</v>
      </c>
      <c r="E17" s="30">
        <f t="shared" si="0"/>
        <v>-415909.2</v>
      </c>
      <c r="F17" s="31">
        <f t="shared" si="1"/>
        <v>38.017011487537957</v>
      </c>
    </row>
    <row r="18" spans="1:6" ht="15.75" outlineLevel="1" x14ac:dyDescent="0.2">
      <c r="A18" s="35" t="s">
        <v>62</v>
      </c>
      <c r="B18" s="36" t="s">
        <v>63</v>
      </c>
      <c r="C18" s="37">
        <v>16294.1</v>
      </c>
      <c r="D18" s="37">
        <v>8745</v>
      </c>
      <c r="E18" s="30">
        <f t="shared" si="0"/>
        <v>-7549.1</v>
      </c>
      <c r="F18" s="31">
        <f t="shared" si="1"/>
        <v>53.66973321631756</v>
      </c>
    </row>
    <row r="19" spans="1:6" ht="15.75" outlineLevel="1" x14ac:dyDescent="0.2">
      <c r="A19" s="32" t="s">
        <v>22</v>
      </c>
      <c r="B19" s="33" t="s">
        <v>23</v>
      </c>
      <c r="C19" s="34">
        <f>SUM(C20:C24)</f>
        <v>58050.3</v>
      </c>
      <c r="D19" s="34">
        <f>SUM(D20:D24)</f>
        <v>39254.299999999996</v>
      </c>
      <c r="E19" s="28">
        <f t="shared" si="0"/>
        <v>-18796.000000000007</v>
      </c>
      <c r="F19" s="29">
        <f t="shared" si="1"/>
        <v>67.621183697586389</v>
      </c>
    </row>
    <row r="20" spans="1:6" ht="15.75" outlineLevel="1" x14ac:dyDescent="0.2">
      <c r="A20" s="35" t="s">
        <v>24</v>
      </c>
      <c r="B20" s="36" t="s">
        <v>25</v>
      </c>
      <c r="C20" s="37">
        <v>3372</v>
      </c>
      <c r="D20" s="37">
        <v>1638.6</v>
      </c>
      <c r="E20" s="30">
        <f t="shared" si="0"/>
        <v>-1733.4</v>
      </c>
      <c r="F20" s="31">
        <v>0</v>
      </c>
    </row>
    <row r="21" spans="1:6" ht="31.5" outlineLevel="1" x14ac:dyDescent="0.2">
      <c r="A21" s="35" t="s">
        <v>55</v>
      </c>
      <c r="B21" s="36" t="s">
        <v>56</v>
      </c>
      <c r="C21" s="37">
        <v>22354</v>
      </c>
      <c r="D21" s="37">
        <v>6654.7</v>
      </c>
      <c r="E21" s="30">
        <f t="shared" si="0"/>
        <v>-15699.3</v>
      </c>
      <c r="F21" s="31">
        <f t="shared" si="1"/>
        <v>29.769616176075868</v>
      </c>
    </row>
    <row r="22" spans="1:6" ht="15.75" outlineLevel="1" x14ac:dyDescent="0.2">
      <c r="A22" s="35" t="s">
        <v>26</v>
      </c>
      <c r="B22" s="36" t="s">
        <v>27</v>
      </c>
      <c r="C22" s="37">
        <v>5156.3999999999996</v>
      </c>
      <c r="D22" s="37">
        <v>5156.3999999999996</v>
      </c>
      <c r="E22" s="30">
        <f t="shared" si="0"/>
        <v>0</v>
      </c>
      <c r="F22" s="31">
        <f t="shared" si="1"/>
        <v>100</v>
      </c>
    </row>
    <row r="23" spans="1:6" s="1" customFormat="1" ht="15.75" outlineLevel="1" x14ac:dyDescent="0.2">
      <c r="A23" s="35" t="s">
        <v>28</v>
      </c>
      <c r="B23" s="36" t="s">
        <v>29</v>
      </c>
      <c r="C23" s="37">
        <v>23117.9</v>
      </c>
      <c r="D23" s="37">
        <v>21754.6</v>
      </c>
      <c r="E23" s="30">
        <f t="shared" si="0"/>
        <v>-1363.3000000000029</v>
      </c>
      <c r="F23" s="31">
        <f t="shared" si="1"/>
        <v>94.102838060550482</v>
      </c>
    </row>
    <row r="24" spans="1:6" s="1" customFormat="1" ht="15.75" outlineLevel="1" x14ac:dyDescent="0.2">
      <c r="A24" s="35" t="s">
        <v>78</v>
      </c>
      <c r="B24" s="36" t="s">
        <v>79</v>
      </c>
      <c r="C24" s="37">
        <v>4050</v>
      </c>
      <c r="D24" s="37">
        <v>4050</v>
      </c>
      <c r="E24" s="30">
        <f t="shared" si="0"/>
        <v>0</v>
      </c>
      <c r="F24" s="31">
        <f t="shared" si="1"/>
        <v>100</v>
      </c>
    </row>
    <row r="25" spans="1:6" s="1" customFormat="1" ht="31.5" x14ac:dyDescent="0.2">
      <c r="A25" s="32" t="s">
        <v>30</v>
      </c>
      <c r="B25" s="33" t="s">
        <v>31</v>
      </c>
      <c r="C25" s="34">
        <f>SUM(C26:C27)</f>
        <v>632768.6</v>
      </c>
      <c r="D25" s="34">
        <f>SUM(D26:D27)</f>
        <v>201521.8</v>
      </c>
      <c r="E25" s="28">
        <f t="shared" si="0"/>
        <v>-431246.8</v>
      </c>
      <c r="F25" s="29">
        <f t="shared" si="1"/>
        <v>31.847629607410987</v>
      </c>
    </row>
    <row r="26" spans="1:6" s="1" customFormat="1" ht="30.75" customHeight="1" x14ac:dyDescent="0.2">
      <c r="A26" s="35" t="s">
        <v>71</v>
      </c>
      <c r="B26" s="36" t="s">
        <v>82</v>
      </c>
      <c r="C26" s="37">
        <v>3935.5</v>
      </c>
      <c r="D26" s="37">
        <v>919.3</v>
      </c>
      <c r="E26" s="30">
        <f t="shared" si="0"/>
        <v>-3016.2</v>
      </c>
      <c r="F26" s="31">
        <f t="shared" si="1"/>
        <v>23.359166560792783</v>
      </c>
    </row>
    <row r="27" spans="1:6" s="1" customFormat="1" ht="31.5" outlineLevel="1" x14ac:dyDescent="0.2">
      <c r="A27" s="35" t="s">
        <v>32</v>
      </c>
      <c r="B27" s="36" t="s">
        <v>33</v>
      </c>
      <c r="C27" s="37">
        <v>628833.1</v>
      </c>
      <c r="D27" s="37">
        <v>200602.5</v>
      </c>
      <c r="E27" s="30">
        <f t="shared" si="0"/>
        <v>-428230.6</v>
      </c>
      <c r="F27" s="31">
        <f t="shared" si="1"/>
        <v>31.900753952042283</v>
      </c>
    </row>
    <row r="28" spans="1:6" s="1" customFormat="1" ht="15.75" outlineLevel="1" x14ac:dyDescent="0.2">
      <c r="A28" s="32" t="s">
        <v>69</v>
      </c>
      <c r="B28" s="33" t="s">
        <v>68</v>
      </c>
      <c r="C28" s="34">
        <f>C29</f>
        <v>528359.6</v>
      </c>
      <c r="D28" s="34">
        <f>D29</f>
        <v>528359.6</v>
      </c>
      <c r="E28" s="28">
        <f t="shared" si="0"/>
        <v>0</v>
      </c>
      <c r="F28" s="29">
        <f t="shared" si="1"/>
        <v>100</v>
      </c>
    </row>
    <row r="29" spans="1:6" s="1" customFormat="1" ht="47.25" outlineLevel="1" x14ac:dyDescent="0.2">
      <c r="A29" s="35" t="s">
        <v>72</v>
      </c>
      <c r="B29" s="36" t="s">
        <v>73</v>
      </c>
      <c r="C29" s="37">
        <v>528359.6</v>
      </c>
      <c r="D29" s="37">
        <v>528359.6</v>
      </c>
      <c r="E29" s="30">
        <f t="shared" si="0"/>
        <v>0</v>
      </c>
      <c r="F29" s="31">
        <f t="shared" si="1"/>
        <v>100</v>
      </c>
    </row>
    <row r="30" spans="1:6" ht="31.5" outlineLevel="1" x14ac:dyDescent="0.2">
      <c r="A30" s="32" t="s">
        <v>34</v>
      </c>
      <c r="B30" s="33" t="s">
        <v>35</v>
      </c>
      <c r="C30" s="34">
        <f>SUM(C31:C35)</f>
        <v>903452.3</v>
      </c>
      <c r="D30" s="34">
        <f>SUM(D31:D35)</f>
        <v>560270.5</v>
      </c>
      <c r="E30" s="28">
        <f t="shared" si="0"/>
        <v>-343181.80000000005</v>
      </c>
      <c r="F30" s="29">
        <f t="shared" si="1"/>
        <v>62.014397439687741</v>
      </c>
    </row>
    <row r="31" spans="1:6" s="1" customFormat="1" ht="47.25" outlineLevel="1" x14ac:dyDescent="0.2">
      <c r="A31" s="35" t="s">
        <v>36</v>
      </c>
      <c r="B31" s="36" t="s">
        <v>37</v>
      </c>
      <c r="C31" s="37">
        <v>699328.3</v>
      </c>
      <c r="D31" s="37">
        <v>425013.8</v>
      </c>
      <c r="E31" s="30">
        <f t="shared" si="0"/>
        <v>-274314.50000000006</v>
      </c>
      <c r="F31" s="31">
        <f t="shared" si="1"/>
        <v>60.774574688311624</v>
      </c>
    </row>
    <row r="32" spans="1:6" s="1" customFormat="1" ht="15.75" outlineLevel="1" x14ac:dyDescent="0.2">
      <c r="A32" s="35" t="s">
        <v>38</v>
      </c>
      <c r="B32" s="36" t="s">
        <v>39</v>
      </c>
      <c r="C32" s="37">
        <v>198179.1</v>
      </c>
      <c r="D32" s="37">
        <v>130086.6</v>
      </c>
      <c r="E32" s="30">
        <f t="shared" si="0"/>
        <v>-68092.5</v>
      </c>
      <c r="F32" s="31">
        <f t="shared" si="1"/>
        <v>65.64092782740461</v>
      </c>
    </row>
    <row r="33" spans="1:7" s="1" customFormat="1" ht="15.75" outlineLevel="1" x14ac:dyDescent="0.2">
      <c r="A33" s="35" t="s">
        <v>66</v>
      </c>
      <c r="B33" s="36" t="s">
        <v>67</v>
      </c>
      <c r="C33" s="37">
        <v>4866.8999999999996</v>
      </c>
      <c r="D33" s="37">
        <v>4633.6000000000004</v>
      </c>
      <c r="E33" s="30">
        <f t="shared" si="0"/>
        <v>-233.29999999999927</v>
      </c>
      <c r="F33" s="31">
        <f t="shared" si="1"/>
        <v>95.206394213976054</v>
      </c>
    </row>
    <row r="34" spans="1:7" s="1" customFormat="1" ht="15.75" outlineLevel="1" x14ac:dyDescent="0.2">
      <c r="A34" s="35" t="s">
        <v>74</v>
      </c>
      <c r="B34" s="36" t="s">
        <v>76</v>
      </c>
      <c r="C34" s="37">
        <v>233.3</v>
      </c>
      <c r="D34" s="37">
        <v>0</v>
      </c>
      <c r="E34" s="30">
        <f t="shared" si="0"/>
        <v>-233.3</v>
      </c>
      <c r="F34" s="31">
        <f t="shared" si="1"/>
        <v>0</v>
      </c>
    </row>
    <row r="35" spans="1:7" s="1" customFormat="1" ht="31.5" x14ac:dyDescent="0.2">
      <c r="A35" s="35" t="s">
        <v>75</v>
      </c>
      <c r="B35" s="36" t="s">
        <v>77</v>
      </c>
      <c r="C35" s="37">
        <v>844.7</v>
      </c>
      <c r="D35" s="37">
        <v>536.5</v>
      </c>
      <c r="E35" s="30">
        <f>D35-C35</f>
        <v>-308.20000000000005</v>
      </c>
      <c r="F35" s="31">
        <f>D35/C35*100</f>
        <v>63.513673493548005</v>
      </c>
    </row>
    <row r="36" spans="1:7" ht="15.75" outlineLevel="1" x14ac:dyDescent="0.2">
      <c r="A36" s="32" t="s">
        <v>40</v>
      </c>
      <c r="B36" s="33" t="s">
        <v>41</v>
      </c>
      <c r="C36" s="34">
        <f>SUM(C37:C42)</f>
        <v>914894.1</v>
      </c>
      <c r="D36" s="34">
        <f>SUM(D37:D42)</f>
        <v>647963.09999999986</v>
      </c>
      <c r="E36" s="28">
        <f t="shared" si="0"/>
        <v>-266931.00000000012</v>
      </c>
      <c r="F36" s="29">
        <f t="shared" si="1"/>
        <v>70.823836332532892</v>
      </c>
    </row>
    <row r="37" spans="1:7" ht="47.25" outlineLevel="1" x14ac:dyDescent="0.2">
      <c r="A37" s="35" t="s">
        <v>42</v>
      </c>
      <c r="B37" s="36" t="s">
        <v>43</v>
      </c>
      <c r="C37" s="37">
        <v>329570.40000000002</v>
      </c>
      <c r="D37" s="37">
        <v>237726</v>
      </c>
      <c r="E37" s="30">
        <f t="shared" si="0"/>
        <v>-91844.400000000023</v>
      </c>
      <c r="F37" s="31">
        <f t="shared" si="1"/>
        <v>72.13208467750745</v>
      </c>
    </row>
    <row r="38" spans="1:7" ht="47.25" outlineLevel="1" x14ac:dyDescent="0.2">
      <c r="A38" s="35" t="s">
        <v>58</v>
      </c>
      <c r="B38" s="36" t="s">
        <v>59</v>
      </c>
      <c r="C38" s="37">
        <v>555788.69999999995</v>
      </c>
      <c r="D38" s="37">
        <v>409747.20000000001</v>
      </c>
      <c r="E38" s="30">
        <f t="shared" si="0"/>
        <v>-146041.49999999994</v>
      </c>
      <c r="F38" s="31">
        <f t="shared" si="1"/>
        <v>73.723557171997214</v>
      </c>
    </row>
    <row r="39" spans="1:7" ht="31.5" outlineLevel="1" x14ac:dyDescent="0.2">
      <c r="A39" s="35" t="s">
        <v>64</v>
      </c>
      <c r="B39" s="36" t="s">
        <v>65</v>
      </c>
      <c r="C39" s="37">
        <v>70</v>
      </c>
      <c r="D39" s="37">
        <v>50</v>
      </c>
      <c r="E39" s="30">
        <f t="shared" si="0"/>
        <v>-20</v>
      </c>
      <c r="F39" s="31">
        <f t="shared" si="1"/>
        <v>71.428571428571431</v>
      </c>
    </row>
    <row r="40" spans="1:7" ht="15.75" outlineLevel="1" x14ac:dyDescent="0.2">
      <c r="A40" s="35" t="s">
        <v>44</v>
      </c>
      <c r="B40" s="36" t="s">
        <v>45</v>
      </c>
      <c r="C40" s="37">
        <v>81.5</v>
      </c>
      <c r="D40" s="37">
        <v>10.199999999999999</v>
      </c>
      <c r="E40" s="30">
        <f t="shared" si="0"/>
        <v>-71.3</v>
      </c>
      <c r="F40" s="31">
        <f t="shared" si="1"/>
        <v>12.515337423312884</v>
      </c>
    </row>
    <row r="41" spans="1:7" ht="15.75" outlineLevel="1" x14ac:dyDescent="0.2">
      <c r="A41" s="35" t="s">
        <v>46</v>
      </c>
      <c r="B41" s="36" t="s">
        <v>47</v>
      </c>
      <c r="C41" s="37">
        <v>1065.9000000000001</v>
      </c>
      <c r="D41" s="37">
        <v>429.7</v>
      </c>
      <c r="E41" s="30">
        <f t="shared" si="0"/>
        <v>-636.20000000000005</v>
      </c>
      <c r="F41" s="31">
        <f t="shared" si="1"/>
        <v>40.313350220470959</v>
      </c>
    </row>
    <row r="42" spans="1:7" s="1" customFormat="1" ht="15.75" outlineLevel="1" x14ac:dyDescent="0.2">
      <c r="A42" s="35" t="s">
        <v>60</v>
      </c>
      <c r="B42" s="36" t="s">
        <v>61</v>
      </c>
      <c r="C42" s="37">
        <v>28317.599999999999</v>
      </c>
      <c r="D42" s="37">
        <v>0</v>
      </c>
      <c r="E42" s="30">
        <f t="shared" si="0"/>
        <v>-28317.599999999999</v>
      </c>
      <c r="F42" s="31">
        <f t="shared" si="1"/>
        <v>0</v>
      </c>
      <c r="G42" s="2"/>
    </row>
    <row r="43" spans="1:7" s="1" customFormat="1" ht="18.75" customHeight="1" outlineLevel="1" x14ac:dyDescent="0.2">
      <c r="A43" s="35"/>
      <c r="B43" s="33" t="s">
        <v>83</v>
      </c>
      <c r="C43" s="34">
        <f>C36+C30+C28+C25+C19+C15+C6</f>
        <v>4521811.4000000004</v>
      </c>
      <c r="D43" s="34">
        <f>D36+D30+D28+D25+D19+D15+D6</f>
        <v>2603472.5</v>
      </c>
      <c r="E43" s="34">
        <f>E36+E30+E28+E25+E19+E15+E6</f>
        <v>-1918338.9</v>
      </c>
      <c r="F43" s="29">
        <f>D43/C43*100</f>
        <v>57.575875455575165</v>
      </c>
      <c r="G43" s="2"/>
    </row>
    <row r="44" spans="1:7" s="1" customFormat="1" ht="14.25" outlineLevel="1" x14ac:dyDescent="0.2">
      <c r="A44" s="18"/>
      <c r="B44" s="19"/>
      <c r="C44" s="20"/>
      <c r="D44" s="20"/>
      <c r="E44" s="21"/>
      <c r="F44" s="22"/>
    </row>
    <row r="45" spans="1:7" s="7" customFormat="1" ht="36.75" customHeight="1" outlineLevel="1" x14ac:dyDescent="0.25">
      <c r="A45" s="42" t="s">
        <v>84</v>
      </c>
      <c r="B45" s="43"/>
      <c r="C45" s="27"/>
      <c r="D45" s="27"/>
      <c r="E45" s="42" t="s">
        <v>86</v>
      </c>
      <c r="F45" s="42"/>
    </row>
    <row r="46" spans="1:7" ht="12.75" customHeight="1" x14ac:dyDescent="0.2">
      <c r="A46" s="12"/>
      <c r="B46" s="13"/>
      <c r="C46" s="14"/>
      <c r="D46" s="14"/>
      <c r="E46" s="11"/>
      <c r="F46" s="11"/>
    </row>
    <row r="47" spans="1:7" ht="12.75" customHeight="1" x14ac:dyDescent="0.2">
      <c r="A47" s="41" t="s">
        <v>87</v>
      </c>
      <c r="B47" s="41"/>
      <c r="C47" s="41"/>
      <c r="D47" s="41"/>
      <c r="E47" s="41"/>
      <c r="F47" s="41"/>
    </row>
    <row r="48" spans="1:7" ht="12.75" customHeight="1" x14ac:dyDescent="0.2">
      <c r="A48" s="23" t="s">
        <v>54</v>
      </c>
      <c r="B48" s="24"/>
      <c r="C48" s="25"/>
      <c r="D48" s="26"/>
      <c r="E48" s="23"/>
      <c r="F48" s="23"/>
    </row>
    <row r="49" spans="1:6" ht="12.75" customHeight="1" x14ac:dyDescent="0.2">
      <c r="A49" s="23"/>
      <c r="B49" s="24"/>
      <c r="C49" s="25"/>
      <c r="D49" s="26"/>
      <c r="E49" s="23"/>
      <c r="F49" s="23"/>
    </row>
    <row r="50" spans="1:6" ht="12.75" customHeight="1" x14ac:dyDescent="0.2">
      <c r="A50" s="23"/>
      <c r="B50" s="24"/>
      <c r="C50" s="25"/>
      <c r="D50" s="26"/>
      <c r="E50" s="23"/>
      <c r="F50" s="23"/>
    </row>
    <row r="51" spans="1:6" ht="12.75" customHeight="1" x14ac:dyDescent="0.2">
      <c r="C51" s="3"/>
      <c r="D51" s="4"/>
    </row>
    <row r="52" spans="1:6" ht="12.75" customHeight="1" x14ac:dyDescent="0.2">
      <c r="C52" s="5"/>
      <c r="D52" s="5"/>
    </row>
  </sheetData>
  <mergeCells count="6">
    <mergeCell ref="A2:F2"/>
    <mergeCell ref="C1:F1"/>
    <mergeCell ref="A3:F3"/>
    <mergeCell ref="A47:F47"/>
    <mergeCell ref="A45:B45"/>
    <mergeCell ref="E45:F45"/>
  </mergeCells>
  <pageMargins left="0.51181102362204722" right="0.51181102362204722" top="0.35433070866141736" bottom="0.35433070866141736" header="0.31496062992125984" footer="0.31496062992125984"/>
  <pageSetup paperSize="9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User5</cp:lastModifiedBy>
  <cp:lastPrinted>2022-09-28T09:10:25Z</cp:lastPrinted>
  <dcterms:created xsi:type="dcterms:W3CDTF">2017-06-16T05:03:32Z</dcterms:created>
  <dcterms:modified xsi:type="dcterms:W3CDTF">2022-09-28T09:10:28Z</dcterms:modified>
</cp:coreProperties>
</file>